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1"/>
  </bookViews>
  <sheets>
    <sheet name="1кв" sheetId="26" r:id="rId1"/>
    <sheet name="2кв" sheetId="27" r:id="rId2"/>
  </sheets>
  <definedNames>
    <definedName name="_xlnm.Print_Area" localSheetId="0">'1кв'!$A$1:$E$54</definedName>
    <definedName name="_xlnm.Print_Area" localSheetId="1">'2кв'!$A$1:$E$55</definedName>
  </definedNames>
  <calcPr calcId="152511"/>
</workbook>
</file>

<file path=xl/calcChain.xml><?xml version="1.0" encoding="utf-8"?>
<calcChain xmlns="http://schemas.openxmlformats.org/spreadsheetml/2006/main">
  <c r="B48" i="27" l="1"/>
  <c r="E32" i="27"/>
  <c r="E30" i="27"/>
  <c r="B53" i="27"/>
  <c r="B52" i="27"/>
  <c r="B51" i="27"/>
  <c r="E23" i="27"/>
  <c r="E22" i="27"/>
  <c r="B54" i="27" s="1"/>
  <c r="B55" i="27" l="1"/>
  <c r="E31" i="26"/>
  <c r="B52" i="26" l="1"/>
  <c r="B51" i="26"/>
  <c r="B50" i="26"/>
  <c r="E23" i="26"/>
  <c r="E22" i="26"/>
  <c r="B53" i="26" l="1"/>
  <c r="B54" i="26" s="1"/>
</calcChain>
</file>

<file path=xl/sharedStrings.xml><?xml version="1.0" encoding="utf-8"?>
<sst xmlns="http://schemas.openxmlformats.org/spreadsheetml/2006/main" count="145" uniqueCount="68">
  <si>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</si>
  <si>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</si>
  <si>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</si>
  <si>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</si>
  <si>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</si>
  <si>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</si>
  <si>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</si>
  <si>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</si>
  <si>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</si>
  <si>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</si>
  <si>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</si>
  <si>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</si>
  <si>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</si>
  <si>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</si>
  <si>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</si>
  <si>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</si>
  <si>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</si>
  <si>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</si>
  <si>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</si>
  <si>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</si>
  <si>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</si>
  <si>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</si>
  <si>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</si>
  <si>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</si>
  <si>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Правды, д. 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</si>
  <si>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</si>
  <si>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Правды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</si>
  <si>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</si>
  <si>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</si>
  <si>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</si>
  <si>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</si>
  <si>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</si>
  <si>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</si>
  <si>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 от 06.03.2015 г.</t>
    </r>
  </si>
  <si>
    <t>в т.ч. Оплачено</t>
  </si>
  <si>
    <t>Расходы по содержанию и тек. Ремонту</t>
  </si>
  <si>
    <t xml:space="preserve">Расходы по управлению МКД </t>
  </si>
  <si>
    <t>Остаток на начало квартала</t>
  </si>
  <si>
    <t>определена приложением № 9 к договору</t>
  </si>
  <si>
    <t>интернет ТТК</t>
  </si>
  <si>
    <t xml:space="preserve">Услуги по содержанию многоквартирного дома </t>
  </si>
  <si>
    <t>интернет Ростелеком</t>
  </si>
  <si>
    <t>интернет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</si>
  <si>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</si>
  <si>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</si>
  <si>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</si>
  <si>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</si>
  <si>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ИТОГО</t>
  </si>
  <si>
    <t>Sкв.=2771,5 м2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</si>
  <si>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</si>
  <si>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</si>
  <si>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 Шурховецкого Игоря Николаевича</t>
    </r>
  </si>
  <si>
    <r>
      <t xml:space="preserve">Заказчик - </t>
    </r>
    <r>
      <rPr>
        <b/>
        <sz val="12"/>
        <color theme="1"/>
        <rFont val="Times New Roman"/>
        <family val="1"/>
        <charset val="204"/>
      </rPr>
      <t>Собственники МКД, в лице председателя совета дома Шурховецкого И.Н.</t>
    </r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</si>
  <si>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</si>
  <si>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</si>
  <si>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</si>
  <si>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</si>
  <si>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двести пятнадцать тысяч девяносто  два рубля 84 копейки.</t>
  </si>
  <si>
    <t>Предъявлено населению 241075,36</t>
  </si>
  <si>
    <t>за 2 квартал 2024 года</t>
  </si>
  <si>
    <t>30.06.2024 г.</t>
  </si>
  <si>
    <t>2 квартал</t>
  </si>
  <si>
    <t>Покраска МАФ</t>
  </si>
  <si>
    <t>апрель</t>
  </si>
  <si>
    <t>ч/ч</t>
  </si>
  <si>
    <t>Поверка ОДПУ  ГВС, ТЭ</t>
  </si>
  <si>
    <t xml:space="preserve">           2. Всего за период с "01" 04 2024 г. по "30" 06 2024 г. выполнено работ (оказано услуг) на общую сумму двести двадцать пять тысяч семьдесят три рубля 92 копейки.</t>
  </si>
  <si>
    <t>Предъявлено населению 213787,12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</si>
</sst>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165" fontId="15" fillId="0" borderId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43" fontId="4" fillId="0" borderId="0" xfId="1" applyFont="1"/>
    <xf numFmtId="0" fontId="12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1" fillId="0" borderId="4" xfId="0" applyFont="1" applyBorder="1" applyAlignment="1">
      <alignment wrapText="1"/>
    </xf>
    <xf numFmtId="164" fontId="4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11" fillId="0" borderId="5" xfId="0" applyFont="1" applyBorder="1" applyAlignment="1">
      <alignment wrapText="1"/>
    </xf>
    <xf numFmtId="0" fontId="10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164" fontId="7" fillId="0" borderId="0" xfId="1" applyNumberFormat="1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37" zoomScaleSheetLayoutView="100" workbookViewId="0">
      <selection activeCell="B49" sqref="B49:B5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" style="2" customWidth="1"/>
    <col min="4" max="4" width="16.140625" style="2" customWidth="1"/>
    <col min="5" max="5" width="14.140625" style="2" customWidth="1"/>
    <col min="6" max="7" width="9.140625" style="2"/>
    <col min="8" max="8" width="16.140625" style="2" customWidth="1"/>
    <col min="9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2.2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53</v>
      </c>
      <c r="B3" s="49"/>
      <c r="C3" s="49"/>
      <c r="D3" s="49"/>
      <c r="E3" s="49"/>
    </row>
    <row r="4" spans="1:5" s="1" customFormat="1" ht="15.75" x14ac:dyDescent="0.25">
      <c r="A4" s="18" t="s">
        <v>13</v>
      </c>
      <c r="B4" s="4"/>
      <c r="C4" s="4"/>
      <c r="D4" s="27"/>
      <c r="E4" s="28" t="s">
        <v>54</v>
      </c>
    </row>
    <row r="5" spans="1:5" x14ac:dyDescent="0.25">
      <c r="A5" s="25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50" t="s">
        <v>24</v>
      </c>
      <c r="B7" s="50"/>
      <c r="C7" s="50"/>
      <c r="D7" s="50"/>
      <c r="E7" s="50"/>
    </row>
    <row r="8" spans="1:5" x14ac:dyDescent="0.25">
      <c r="A8" s="42" t="s">
        <v>1</v>
      </c>
      <c r="B8" s="42"/>
      <c r="C8" s="42"/>
      <c r="D8" s="42"/>
      <c r="E8" s="42"/>
    </row>
    <row r="9" spans="1:5" ht="12" customHeight="1" x14ac:dyDescent="0.25">
      <c r="A9" s="37" t="s">
        <v>51</v>
      </c>
      <c r="B9" s="37"/>
      <c r="C9" s="37"/>
      <c r="D9" s="37"/>
      <c r="E9" s="37"/>
    </row>
    <row r="10" spans="1:5" ht="27" customHeight="1" x14ac:dyDescent="0.25">
      <c r="A10" s="51" t="s">
        <v>14</v>
      </c>
      <c r="B10" s="52"/>
      <c r="C10" s="52"/>
      <c r="D10" s="52"/>
      <c r="E10" s="52"/>
    </row>
    <row r="11" spans="1:5" ht="32.25" customHeight="1" x14ac:dyDescent="0.25">
      <c r="A11" s="37" t="s">
        <v>33</v>
      </c>
      <c r="B11" s="37"/>
      <c r="C11" s="37"/>
      <c r="D11" s="37"/>
      <c r="E11" s="37"/>
    </row>
    <row r="12" spans="1:5" ht="18" customHeight="1" x14ac:dyDescent="0.25">
      <c r="A12" s="42" t="s">
        <v>15</v>
      </c>
      <c r="B12" s="43"/>
      <c r="C12" s="43"/>
      <c r="D12" s="43"/>
      <c r="E12" s="43"/>
    </row>
    <row r="13" spans="1:5" ht="17.25" customHeight="1" x14ac:dyDescent="0.25">
      <c r="A13" s="37" t="s">
        <v>22</v>
      </c>
      <c r="B13" s="37"/>
      <c r="C13" s="37"/>
      <c r="D13" s="37"/>
      <c r="E13" s="37"/>
    </row>
    <row r="14" spans="1:5" ht="17.25" customHeight="1" x14ac:dyDescent="0.25">
      <c r="A14" s="42" t="s">
        <v>2</v>
      </c>
      <c r="B14" s="43"/>
      <c r="C14" s="43"/>
      <c r="D14" s="43"/>
      <c r="E14" s="43"/>
    </row>
    <row r="15" spans="1:5" ht="18.75" customHeight="1" x14ac:dyDescent="0.25">
      <c r="A15" s="37" t="s">
        <v>49</v>
      </c>
      <c r="B15" s="37"/>
      <c r="C15" s="37"/>
      <c r="D15" s="37"/>
      <c r="E15" s="37"/>
    </row>
    <row r="16" spans="1:5" x14ac:dyDescent="0.25">
      <c r="A16" s="42" t="s">
        <v>16</v>
      </c>
      <c r="B16" s="43"/>
      <c r="C16" s="43"/>
      <c r="D16" s="43"/>
      <c r="E16" s="43"/>
    </row>
    <row r="17" spans="1:7" ht="30.6" customHeight="1" x14ac:dyDescent="0.25">
      <c r="A17" s="37" t="s">
        <v>17</v>
      </c>
      <c r="B17" s="37"/>
      <c r="C17" s="37"/>
      <c r="D17" s="37"/>
      <c r="E17" s="37"/>
    </row>
    <row r="18" spans="1:7" ht="61.5" customHeight="1" x14ac:dyDescent="0.25">
      <c r="A18" s="37" t="s">
        <v>25</v>
      </c>
      <c r="B18" s="37"/>
      <c r="C18" s="37"/>
      <c r="D18" s="37"/>
      <c r="E18" s="37"/>
    </row>
    <row r="19" spans="1:7" ht="38.25" customHeight="1" x14ac:dyDescent="0.25">
      <c r="A19" s="44" t="s">
        <v>26</v>
      </c>
      <c r="B19" s="44"/>
      <c r="C19" s="44"/>
      <c r="D19" s="44"/>
      <c r="E19" s="44"/>
    </row>
    <row r="20" spans="1:7" x14ac:dyDescent="0.25">
      <c r="A20" s="44"/>
      <c r="B20" s="44"/>
      <c r="C20" s="44"/>
      <c r="D20" s="44"/>
      <c r="E20" s="44"/>
      <c r="F20" s="2">
        <v>2771.5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40</v>
      </c>
      <c r="B22" s="9" t="s">
        <v>38</v>
      </c>
      <c r="C22" s="3" t="s">
        <v>4</v>
      </c>
      <c r="D22" s="3">
        <v>15.55</v>
      </c>
      <c r="E22" s="8">
        <f>D22*F20*G20</f>
        <v>129290.47500000001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6.06</v>
      </c>
      <c r="E23" s="8">
        <f>D23*F20*G20</f>
        <v>50385.869999999995</v>
      </c>
    </row>
    <row r="24" spans="1:7" x14ac:dyDescent="0.25">
      <c r="A24" s="7" t="s">
        <v>44</v>
      </c>
      <c r="B24" s="9" t="s">
        <v>28</v>
      </c>
      <c r="C24" s="3" t="s">
        <v>29</v>
      </c>
      <c r="D24" s="3"/>
      <c r="E24" s="17">
        <v>18783.740000000002</v>
      </c>
    </row>
    <row r="25" spans="1:7" x14ac:dyDescent="0.25">
      <c r="A25" s="7" t="s">
        <v>46</v>
      </c>
      <c r="B25" s="9" t="s">
        <v>28</v>
      </c>
      <c r="C25" s="3" t="s">
        <v>29</v>
      </c>
      <c r="D25" s="3"/>
      <c r="E25" s="8">
        <v>7849.29</v>
      </c>
    </row>
    <row r="26" spans="1:7" x14ac:dyDescent="0.25">
      <c r="A26" s="7" t="s">
        <v>45</v>
      </c>
      <c r="B26" s="9" t="s">
        <v>28</v>
      </c>
      <c r="C26" s="3" t="s">
        <v>29</v>
      </c>
      <c r="D26" s="3"/>
      <c r="E26" s="8">
        <v>4355.3</v>
      </c>
    </row>
    <row r="27" spans="1:7" x14ac:dyDescent="0.25">
      <c r="A27" s="7" t="s">
        <v>43</v>
      </c>
      <c r="B27" s="9" t="s">
        <v>28</v>
      </c>
      <c r="C27" s="3" t="s">
        <v>29</v>
      </c>
      <c r="D27" s="3"/>
      <c r="E27" s="17">
        <v>2050.79</v>
      </c>
    </row>
    <row r="28" spans="1:7" x14ac:dyDescent="0.25">
      <c r="A28" s="7" t="s">
        <v>27</v>
      </c>
      <c r="B28" s="9" t="s">
        <v>28</v>
      </c>
      <c r="C28" s="3" t="s">
        <v>29</v>
      </c>
      <c r="D28" s="3"/>
      <c r="E28" s="8">
        <v>947.37</v>
      </c>
    </row>
    <row r="29" spans="1:7" s="36" customFormat="1" ht="60" x14ac:dyDescent="0.25">
      <c r="A29" s="32" t="s">
        <v>55</v>
      </c>
      <c r="B29" s="33" t="s">
        <v>56</v>
      </c>
      <c r="C29" s="34" t="s">
        <v>29</v>
      </c>
      <c r="D29" s="34"/>
      <c r="E29" s="35">
        <v>1430</v>
      </c>
    </row>
    <row r="30" spans="1:7" x14ac:dyDescent="0.25">
      <c r="A30" s="16"/>
      <c r="B30" s="9"/>
      <c r="C30" s="3"/>
      <c r="D30" s="3"/>
      <c r="E30" s="8"/>
    </row>
    <row r="31" spans="1:7" s="10" customFormat="1" x14ac:dyDescent="0.25">
      <c r="A31" s="19" t="s">
        <v>47</v>
      </c>
      <c r="B31" s="20"/>
      <c r="C31" s="21"/>
      <c r="D31" s="21"/>
      <c r="E31" s="22">
        <f>SUM(E22:E30)</f>
        <v>215092.83499999999</v>
      </c>
    </row>
    <row r="33" spans="1:8" ht="28.5" customHeight="1" x14ac:dyDescent="0.25">
      <c r="A33" s="45" t="s">
        <v>57</v>
      </c>
      <c r="B33" s="45"/>
      <c r="C33" s="45"/>
      <c r="D33" s="45"/>
      <c r="E33" s="45"/>
    </row>
    <row r="34" spans="1:8" ht="31.5" customHeight="1" x14ac:dyDescent="0.25">
      <c r="A34" s="37" t="s">
        <v>21</v>
      </c>
      <c r="B34" s="37"/>
      <c r="C34" s="37"/>
      <c r="D34" s="37"/>
      <c r="E34" s="37"/>
    </row>
    <row r="35" spans="1:8" x14ac:dyDescent="0.25">
      <c r="A35" s="37" t="s">
        <v>20</v>
      </c>
      <c r="B35" s="37"/>
      <c r="C35" s="37"/>
      <c r="D35" s="37"/>
      <c r="E35" s="37"/>
      <c r="F35" s="10"/>
      <c r="G35" s="10"/>
      <c r="H35" s="11"/>
    </row>
    <row r="36" spans="1:8" ht="30.75" customHeight="1" x14ac:dyDescent="0.25">
      <c r="A36" s="37" t="s">
        <v>30</v>
      </c>
      <c r="B36" s="37"/>
      <c r="C36" s="37"/>
      <c r="D36" s="37"/>
      <c r="E36" s="37"/>
    </row>
    <row r="37" spans="1:8" x14ac:dyDescent="0.25">
      <c r="A37" s="41" t="s">
        <v>5</v>
      </c>
      <c r="B37" s="41"/>
      <c r="C37" s="41"/>
      <c r="D37" s="41"/>
      <c r="E37" s="41"/>
    </row>
    <row r="38" spans="1:8" x14ac:dyDescent="0.25">
      <c r="A38" s="37" t="s">
        <v>18</v>
      </c>
      <c r="B38" s="37"/>
      <c r="C38" s="37"/>
      <c r="D38" s="37"/>
      <c r="E38" s="37"/>
    </row>
    <row r="39" spans="1:8" x14ac:dyDescent="0.25">
      <c r="A39" s="38" t="s">
        <v>50</v>
      </c>
      <c r="B39" s="38"/>
      <c r="C39" s="38"/>
      <c r="D39" s="38"/>
      <c r="E39" s="5"/>
    </row>
    <row r="40" spans="1:8" x14ac:dyDescent="0.25">
      <c r="B40" s="39" t="s">
        <v>19</v>
      </c>
      <c r="C40" s="39"/>
      <c r="D40" s="39"/>
      <c r="E40" s="6" t="s">
        <v>6</v>
      </c>
    </row>
    <row r="41" spans="1:8" x14ac:dyDescent="0.25">
      <c r="A41" s="24"/>
      <c r="B41" s="24"/>
      <c r="C41" s="24"/>
      <c r="D41" s="24"/>
      <c r="E41" s="24"/>
    </row>
    <row r="42" spans="1:8" ht="15.75" customHeight="1" x14ac:dyDescent="0.25">
      <c r="A42" s="40" t="s">
        <v>52</v>
      </c>
      <c r="B42" s="40"/>
      <c r="C42" s="40"/>
      <c r="D42" s="40"/>
      <c r="E42" s="40"/>
    </row>
    <row r="43" spans="1:8" x14ac:dyDescent="0.25">
      <c r="B43" s="39" t="s">
        <v>19</v>
      </c>
      <c r="C43" s="39"/>
      <c r="D43" s="39"/>
      <c r="E43" s="6" t="s">
        <v>6</v>
      </c>
    </row>
    <row r="45" spans="1:8" x14ac:dyDescent="0.25">
      <c r="A45" s="2" t="s">
        <v>48</v>
      </c>
    </row>
    <row r="46" spans="1:8" x14ac:dyDescent="0.25">
      <c r="A46" s="10" t="s">
        <v>31</v>
      </c>
    </row>
    <row r="47" spans="1:8" x14ac:dyDescent="0.25">
      <c r="A47" s="2" t="s">
        <v>37</v>
      </c>
      <c r="B47" s="23">
        <v>30483.39</v>
      </c>
    </row>
    <row r="48" spans="1:8" ht="31.5" x14ac:dyDescent="0.25">
      <c r="A48" s="14" t="s">
        <v>58</v>
      </c>
      <c r="B48" s="12"/>
    </row>
    <row r="49" spans="1:2" x14ac:dyDescent="0.25">
      <c r="A49" s="2" t="s">
        <v>34</v>
      </c>
      <c r="B49" s="12">
        <v>212237.29</v>
      </c>
    </row>
    <row r="50" spans="1:2" x14ac:dyDescent="0.25">
      <c r="A50" s="2" t="s">
        <v>41</v>
      </c>
      <c r="B50" s="12">
        <f>350*3</f>
        <v>1050</v>
      </c>
    </row>
    <row r="51" spans="1:2" x14ac:dyDescent="0.25">
      <c r="A51" s="2" t="s">
        <v>39</v>
      </c>
      <c r="B51" s="12">
        <f>3*330</f>
        <v>990</v>
      </c>
    </row>
    <row r="52" spans="1:2" x14ac:dyDescent="0.25">
      <c r="A52" s="2" t="s">
        <v>42</v>
      </c>
      <c r="B52" s="12">
        <f>200*3</f>
        <v>600</v>
      </c>
    </row>
    <row r="53" spans="1:2" ht="30" x14ac:dyDescent="0.25">
      <c r="A53" s="26" t="s">
        <v>35</v>
      </c>
      <c r="B53" s="12">
        <f>E31</f>
        <v>215092.83499999999</v>
      </c>
    </row>
    <row r="54" spans="1:2" x14ac:dyDescent="0.25">
      <c r="A54" s="13" t="s">
        <v>32</v>
      </c>
      <c r="B54" s="23">
        <f>B47+B49+B50+B51+B52-B53</f>
        <v>30267.845000000001</v>
      </c>
    </row>
    <row r="57" spans="1:2" x14ac:dyDescent="0.25">
      <c r="B57" s="2">
        <v>30483.39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7:E37"/>
    <mergeCell ref="A14:E14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38:E38"/>
    <mergeCell ref="A39:D39"/>
    <mergeCell ref="B40:D40"/>
    <mergeCell ref="A42:E42"/>
    <mergeCell ref="B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BreakPreview" topLeftCell="A40" zoomScaleSheetLayoutView="100" workbookViewId="0">
      <selection activeCell="E28" sqref="E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" style="2" customWidth="1"/>
    <col min="4" max="4" width="16.140625" style="2" customWidth="1"/>
    <col min="5" max="5" width="14.140625" style="2" customWidth="1"/>
    <col min="6" max="7" width="9.140625" style="2"/>
    <col min="8" max="8" width="16.140625" style="2" customWidth="1"/>
    <col min="9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2.2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59</v>
      </c>
      <c r="B3" s="49"/>
      <c r="C3" s="49"/>
      <c r="D3" s="49"/>
      <c r="E3" s="49"/>
    </row>
    <row r="4" spans="1:5" s="1" customFormat="1" ht="15.75" x14ac:dyDescent="0.25">
      <c r="A4" s="18" t="s">
        <v>13</v>
      </c>
      <c r="B4" s="4"/>
      <c r="C4" s="4"/>
      <c r="D4" s="27"/>
      <c r="E4" s="28" t="s">
        <v>60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50" t="s">
        <v>24</v>
      </c>
      <c r="B7" s="50"/>
      <c r="C7" s="50"/>
      <c r="D7" s="50"/>
      <c r="E7" s="50"/>
    </row>
    <row r="8" spans="1:5" x14ac:dyDescent="0.25">
      <c r="A8" s="42" t="s">
        <v>1</v>
      </c>
      <c r="B8" s="42"/>
      <c r="C8" s="42"/>
      <c r="D8" s="42"/>
      <c r="E8" s="42"/>
    </row>
    <row r="9" spans="1:5" ht="12" customHeight="1" x14ac:dyDescent="0.25">
      <c r="A9" s="37" t="s">
        <v>51</v>
      </c>
      <c r="B9" s="37"/>
      <c r="C9" s="37"/>
      <c r="D9" s="37"/>
      <c r="E9" s="37"/>
    </row>
    <row r="10" spans="1:5" ht="27" customHeight="1" x14ac:dyDescent="0.25">
      <c r="A10" s="51" t="s">
        <v>14</v>
      </c>
      <c r="B10" s="52"/>
      <c r="C10" s="52"/>
      <c r="D10" s="52"/>
      <c r="E10" s="52"/>
    </row>
    <row r="11" spans="1:5" ht="32.25" customHeight="1" x14ac:dyDescent="0.25">
      <c r="A11" s="37" t="s">
        <v>33</v>
      </c>
      <c r="B11" s="37"/>
      <c r="C11" s="37"/>
      <c r="D11" s="37"/>
      <c r="E11" s="37"/>
    </row>
    <row r="12" spans="1:5" ht="18" customHeight="1" x14ac:dyDescent="0.25">
      <c r="A12" s="42" t="s">
        <v>15</v>
      </c>
      <c r="B12" s="43"/>
      <c r="C12" s="43"/>
      <c r="D12" s="43"/>
      <c r="E12" s="43"/>
    </row>
    <row r="13" spans="1:5" ht="17.25" customHeight="1" x14ac:dyDescent="0.25">
      <c r="A13" s="37" t="s">
        <v>22</v>
      </c>
      <c r="B13" s="37"/>
      <c r="C13" s="37"/>
      <c r="D13" s="37"/>
      <c r="E13" s="37"/>
    </row>
    <row r="14" spans="1:5" ht="17.25" customHeight="1" x14ac:dyDescent="0.25">
      <c r="A14" s="42" t="s">
        <v>2</v>
      </c>
      <c r="B14" s="43"/>
      <c r="C14" s="43"/>
      <c r="D14" s="43"/>
      <c r="E14" s="43"/>
    </row>
    <row r="15" spans="1:5" ht="18.75" customHeight="1" x14ac:dyDescent="0.25">
      <c r="A15" s="37" t="s">
        <v>49</v>
      </c>
      <c r="B15" s="37"/>
      <c r="C15" s="37"/>
      <c r="D15" s="37"/>
      <c r="E15" s="37"/>
    </row>
    <row r="16" spans="1:5" x14ac:dyDescent="0.25">
      <c r="A16" s="42" t="s">
        <v>16</v>
      </c>
      <c r="B16" s="43"/>
      <c r="C16" s="43"/>
      <c r="D16" s="43"/>
      <c r="E16" s="43"/>
    </row>
    <row r="17" spans="1:7" ht="30.6" customHeight="1" x14ac:dyDescent="0.25">
      <c r="A17" s="37" t="s">
        <v>17</v>
      </c>
      <c r="B17" s="37"/>
      <c r="C17" s="37"/>
      <c r="D17" s="37"/>
      <c r="E17" s="37"/>
    </row>
    <row r="18" spans="1:7" ht="61.5" customHeight="1" x14ac:dyDescent="0.25">
      <c r="A18" s="37" t="s">
        <v>25</v>
      </c>
      <c r="B18" s="37"/>
      <c r="C18" s="37"/>
      <c r="D18" s="37"/>
      <c r="E18" s="37"/>
    </row>
    <row r="19" spans="1:7" ht="38.25" customHeight="1" x14ac:dyDescent="0.25">
      <c r="A19" s="44" t="s">
        <v>26</v>
      </c>
      <c r="B19" s="44"/>
      <c r="C19" s="44"/>
      <c r="D19" s="44"/>
      <c r="E19" s="44"/>
    </row>
    <row r="20" spans="1:7" x14ac:dyDescent="0.25">
      <c r="A20" s="44"/>
      <c r="B20" s="44"/>
      <c r="C20" s="44"/>
      <c r="D20" s="44"/>
      <c r="E20" s="44"/>
      <c r="F20" s="2">
        <v>2771.5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40</v>
      </c>
      <c r="B22" s="9" t="s">
        <v>38</v>
      </c>
      <c r="C22" s="3" t="s">
        <v>4</v>
      </c>
      <c r="D22" s="3">
        <v>15.55</v>
      </c>
      <c r="E22" s="8">
        <f>D22*F20*G20</f>
        <v>129290.47500000001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6.06</v>
      </c>
      <c r="E23" s="8">
        <f>D23*F20*G20</f>
        <v>50385.869999999995</v>
      </c>
    </row>
    <row r="24" spans="1:7" x14ac:dyDescent="0.25">
      <c r="A24" s="7" t="s">
        <v>44</v>
      </c>
      <c r="B24" s="9" t="s">
        <v>61</v>
      </c>
      <c r="C24" s="3" t="s">
        <v>29</v>
      </c>
      <c r="D24" s="3"/>
      <c r="E24" s="17">
        <v>10136.49</v>
      </c>
    </row>
    <row r="25" spans="1:7" x14ac:dyDescent="0.25">
      <c r="A25" s="7" t="s">
        <v>46</v>
      </c>
      <c r="B25" s="9" t="s">
        <v>61</v>
      </c>
      <c r="C25" s="3" t="s">
        <v>29</v>
      </c>
      <c r="D25" s="3"/>
      <c r="E25" s="8">
        <v>4080.16</v>
      </c>
    </row>
    <row r="26" spans="1:7" x14ac:dyDescent="0.25">
      <c r="A26" s="7" t="s">
        <v>45</v>
      </c>
      <c r="B26" s="9" t="s">
        <v>61</v>
      </c>
      <c r="C26" s="3" t="s">
        <v>29</v>
      </c>
      <c r="D26" s="3"/>
      <c r="E26" s="8">
        <v>3996.4</v>
      </c>
    </row>
    <row r="27" spans="1:7" x14ac:dyDescent="0.25">
      <c r="A27" s="7" t="s">
        <v>43</v>
      </c>
      <c r="B27" s="9" t="s">
        <v>61</v>
      </c>
      <c r="C27" s="3" t="s">
        <v>29</v>
      </c>
      <c r="D27" s="3"/>
      <c r="E27" s="17">
        <v>1007.23</v>
      </c>
    </row>
    <row r="28" spans="1:7" x14ac:dyDescent="0.25">
      <c r="A28" s="7" t="s">
        <v>27</v>
      </c>
      <c r="B28" s="9" t="s">
        <v>61</v>
      </c>
      <c r="C28" s="3" t="s">
        <v>29</v>
      </c>
      <c r="D28" s="3"/>
      <c r="E28" s="17">
        <v>3945.86</v>
      </c>
    </row>
    <row r="29" spans="1:7" x14ac:dyDescent="0.25">
      <c r="A29" s="53" t="s">
        <v>65</v>
      </c>
      <c r="B29" s="54" t="s">
        <v>61</v>
      </c>
      <c r="C29" s="55" t="s">
        <v>29</v>
      </c>
      <c r="D29" s="55"/>
      <c r="E29" s="17">
        <v>16900</v>
      </c>
    </row>
    <row r="30" spans="1:7" s="36" customFormat="1" x14ac:dyDescent="0.25">
      <c r="A30" s="32" t="s">
        <v>62</v>
      </c>
      <c r="B30" s="33" t="s">
        <v>63</v>
      </c>
      <c r="C30" s="34" t="s">
        <v>64</v>
      </c>
      <c r="D30" s="34">
        <v>20.5</v>
      </c>
      <c r="E30" s="35">
        <f>D30*260.07</f>
        <v>5331.4349999999995</v>
      </c>
    </row>
    <row r="31" spans="1:7" x14ac:dyDescent="0.25">
      <c r="A31" s="16"/>
      <c r="B31" s="9"/>
      <c r="C31" s="3"/>
      <c r="D31" s="3"/>
      <c r="E31" s="8"/>
    </row>
    <row r="32" spans="1:7" s="10" customFormat="1" x14ac:dyDescent="0.25">
      <c r="A32" s="19" t="s">
        <v>47</v>
      </c>
      <c r="B32" s="20"/>
      <c r="C32" s="21"/>
      <c r="D32" s="21"/>
      <c r="E32" s="22">
        <f>SUM(E22:E31)</f>
        <v>225073.91999999998</v>
      </c>
    </row>
    <row r="34" spans="1:8" ht="28.5" customHeight="1" x14ac:dyDescent="0.25">
      <c r="A34" s="45" t="s">
        <v>66</v>
      </c>
      <c r="B34" s="45"/>
      <c r="C34" s="45"/>
      <c r="D34" s="45"/>
      <c r="E34" s="45"/>
    </row>
    <row r="35" spans="1:8" ht="31.5" customHeight="1" x14ac:dyDescent="0.25">
      <c r="A35" s="37" t="s">
        <v>21</v>
      </c>
      <c r="B35" s="37"/>
      <c r="C35" s="37"/>
      <c r="D35" s="37"/>
      <c r="E35" s="37"/>
    </row>
    <row r="36" spans="1:8" x14ac:dyDescent="0.25">
      <c r="A36" s="37" t="s">
        <v>20</v>
      </c>
      <c r="B36" s="37"/>
      <c r="C36" s="37"/>
      <c r="D36" s="37"/>
      <c r="E36" s="37"/>
      <c r="F36" s="10"/>
      <c r="G36" s="10"/>
      <c r="H36" s="11"/>
    </row>
    <row r="37" spans="1:8" ht="30.75" customHeight="1" x14ac:dyDescent="0.25">
      <c r="A37" s="37" t="s">
        <v>30</v>
      </c>
      <c r="B37" s="37"/>
      <c r="C37" s="37"/>
      <c r="D37" s="37"/>
      <c r="E37" s="37"/>
    </row>
    <row r="38" spans="1:8" x14ac:dyDescent="0.25">
      <c r="A38" s="41" t="s">
        <v>5</v>
      </c>
      <c r="B38" s="41"/>
      <c r="C38" s="41"/>
      <c r="D38" s="41"/>
      <c r="E38" s="41"/>
    </row>
    <row r="39" spans="1:8" x14ac:dyDescent="0.25">
      <c r="A39" s="37" t="s">
        <v>18</v>
      </c>
      <c r="B39" s="37"/>
      <c r="C39" s="37"/>
      <c r="D39" s="37"/>
      <c r="E39" s="37"/>
    </row>
    <row r="40" spans="1:8" x14ac:dyDescent="0.25">
      <c r="A40" s="38" t="s">
        <v>50</v>
      </c>
      <c r="B40" s="38"/>
      <c r="C40" s="38"/>
      <c r="D40" s="38"/>
      <c r="E40" s="5"/>
    </row>
    <row r="41" spans="1:8" x14ac:dyDescent="0.25">
      <c r="B41" s="39" t="s">
        <v>19</v>
      </c>
      <c r="C41" s="39"/>
      <c r="D41" s="39"/>
      <c r="E41" s="6" t="s">
        <v>6</v>
      </c>
    </row>
    <row r="42" spans="1:8" x14ac:dyDescent="0.25">
      <c r="A42" s="29"/>
      <c r="B42" s="29"/>
      <c r="C42" s="29"/>
      <c r="D42" s="29"/>
      <c r="E42" s="29"/>
    </row>
    <row r="43" spans="1:8" ht="15.75" customHeight="1" x14ac:dyDescent="0.25">
      <c r="A43" s="40" t="s">
        <v>52</v>
      </c>
      <c r="B43" s="40"/>
      <c r="C43" s="40"/>
      <c r="D43" s="40"/>
      <c r="E43" s="40"/>
    </row>
    <row r="44" spans="1:8" x14ac:dyDescent="0.25">
      <c r="B44" s="39" t="s">
        <v>19</v>
      </c>
      <c r="C44" s="39"/>
      <c r="D44" s="39"/>
      <c r="E44" s="6" t="s">
        <v>6</v>
      </c>
    </row>
    <row r="46" spans="1:8" x14ac:dyDescent="0.25">
      <c r="A46" s="2" t="s">
        <v>48</v>
      </c>
    </row>
    <row r="47" spans="1:8" x14ac:dyDescent="0.25">
      <c r="A47" s="10" t="s">
        <v>31</v>
      </c>
    </row>
    <row r="48" spans="1:8" x14ac:dyDescent="0.25">
      <c r="A48" s="2" t="s">
        <v>37</v>
      </c>
      <c r="B48" s="23">
        <f>'1кв'!B54</f>
        <v>30267.845000000001</v>
      </c>
    </row>
    <row r="49" spans="1:2" ht="31.5" x14ac:dyDescent="0.25">
      <c r="A49" s="14" t="s">
        <v>67</v>
      </c>
      <c r="B49" s="12"/>
    </row>
    <row r="50" spans="1:2" x14ac:dyDescent="0.25">
      <c r="A50" s="2" t="s">
        <v>34</v>
      </c>
      <c r="B50" s="12">
        <v>218379.32</v>
      </c>
    </row>
    <row r="51" spans="1:2" x14ac:dyDescent="0.25">
      <c r="A51" s="2" t="s">
        <v>41</v>
      </c>
      <c r="B51" s="12">
        <f>350*3</f>
        <v>1050</v>
      </c>
    </row>
    <row r="52" spans="1:2" x14ac:dyDescent="0.25">
      <c r="A52" s="2" t="s">
        <v>39</v>
      </c>
      <c r="B52" s="12">
        <f>3*330</f>
        <v>990</v>
      </c>
    </row>
    <row r="53" spans="1:2" x14ac:dyDescent="0.25">
      <c r="A53" s="2" t="s">
        <v>42</v>
      </c>
      <c r="B53" s="12">
        <f>200*3</f>
        <v>600</v>
      </c>
    </row>
    <row r="54" spans="1:2" ht="30" x14ac:dyDescent="0.25">
      <c r="A54" s="31" t="s">
        <v>35</v>
      </c>
      <c r="B54" s="12">
        <f>E32</f>
        <v>225073.91999999998</v>
      </c>
    </row>
    <row r="55" spans="1:2" x14ac:dyDescent="0.25">
      <c r="A55" s="13" t="s">
        <v>32</v>
      </c>
      <c r="B55" s="23">
        <f>B48+B50+B51+B52+B53-B54</f>
        <v>26213.245000000024</v>
      </c>
    </row>
  </sheetData>
  <mergeCells count="28">
    <mergeCell ref="A40:D40"/>
    <mergeCell ref="B41:D41"/>
    <mergeCell ref="A43:E43"/>
    <mergeCell ref="B44:D44"/>
    <mergeCell ref="A34:E34"/>
    <mergeCell ref="A35:E35"/>
    <mergeCell ref="A36:E36"/>
    <mergeCell ref="A37:E37"/>
    <mergeCell ref="A38:E38"/>
    <mergeCell ref="A39:E39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2024-08-12T10:09:53Z</dcterms:modified>
</cp:coreProperties>
</file>